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ea16d08f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8ffc7d4af48449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0.0%;(0.0%);&quot;–&quot;"/>
  </x:numFmts>
  <x:fonts count="10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  <x:font>
      <x:sz val="11"/>
      <x:color rgb="FF2457A6"/>
      <x:name val="Arial"/>
    </x:font>
    <x:font>
      <x:b/>
      <x:sz val="11"/>
      <x:color rgb="FF182B3A"/>
      <x:name val="Arial"/>
    </x:font>
    <x:font>
      <x:b/>
      <x:sz val="11"/>
      <x:color rgb="FF111111"/>
      <x:name val="Arial"/>
    </x:font>
    <x:font>
      <x:sz val="10"/>
      <x:color rgb="FF182B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  <x:fill>
      <x:patternFill patternType="solid">
        <x:fgColor rgb="FFE8EEF2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  <x:border>
      <x:left/>
      <x:right/>
      <x:top style="thin">
        <x:color rgb="FF294B64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3" borderId="7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6" fillId="4" borderId="6" xfId="0" applyNumberFormat="1" applyFont="1" applyFill="1" applyBorder="1" applyAlignment="1">
      <x:alignment vertical="center"/>
    </x:xf>
    <x:xf numFmtId="200" fontId="4" fillId="3" borderId="6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0" fontId="6" fillId="4" borderId="7" xfId="0" applyNumberFormat="1" applyFont="1" applyFill="1" applyBorder="1" applyAlignment="1">
      <x:alignment vertical="center"/>
    </x:xf>
    <x:xf numFmtId="200" fontId="4" fillId="3" borderId="7" xfId="0" applyNumberFormat="1" applyFont="1" applyFill="1" applyBorder="1" applyAlignment="1">
      <x:alignment vertical="center"/>
    </x:xf>
    <x:xf numFmtId="200" fontId="8" fillId="5" borderId="8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7" fillId="5" borderId="8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3" borderId="6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1" fontId="4" fillId="3" borderId="7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428"/>
      </x:font>
      <x:fill>
        <x:patternFill patternType="solid">
          <x:bgColor rgb="FFFCE8E6"/>
        </x:patternFill>
      </x:fill>
    </x:dxf>
    <x:dxf>
      <x:font>
        <x:b/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c01c44d8f440a" /><Relationship Type="http://schemas.openxmlformats.org/officeDocument/2006/relationships/theme" Target="/xl/theme/theme1.xml" Id="Rbb9f3e244f044b90" /><Relationship Type="http://schemas.openxmlformats.org/officeDocument/2006/relationships/sharedStrings" Target="/xl/sharedStrings.xml" Id="Re52397f72e2b4458" /><Relationship Type="http://schemas.openxmlformats.org/officeDocument/2006/relationships/worksheet" Target="/xl/worksheets/sheet1.xml" Id="R8ffc7d4af48449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17" hidden="0" customWidth="1"/>
    <x:col min="4" max="4" width="17" hidden="0" customWidth="1"/>
    <x:col min="5" max="5" width="16" hidden="0" customWidth="1"/>
    <x:col min="6" max="6" width="2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Monthly household budget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5" t="str">
        <x:v>Sample month • amounts in USD • amber cells are editable; black figures calculate.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Actual remaining</x:v>
      </x:c>
      <x:c r="B6" s="7" t="n">
        <x:f>C23</x:f>
        <x:v>1158</x:v>
      </x:c>
      <x:c r="C6" s="8"/>
      <x:c r="D6" s="8" t="str">
        <x:v>Plan remaining</x:v>
      </x:c>
      <x:c r="E6" s="7" t="n">
        <x:f>B23</x:f>
        <x:v>1000</x:v>
      </x:c>
      <x:c r="F6" s="2"/>
    </x:row>
    <x:row r="7" ht="25" customHeight="1">
      <x:c r="A7" s="2"/>
      <x:c r="B7" s="2"/>
      <x:c r="C7" s="2"/>
      <x:c r="D7" s="2"/>
      <x:c r="E7" s="2"/>
      <x:c r="F7" s="2"/>
    </x:row>
    <x:row r="8" ht="32" customHeight="1">
      <x:c r="A8" s="12" t="str">
        <x:v>Category</x:v>
      </x:c>
      <x:c r="B8" s="13" t="str">
        <x:v>Planned</x:v>
      </x:c>
      <x:c r="C8" s="13" t="str">
        <x:v>Actual</x:v>
      </x:c>
      <x:c r="D8" s="13" t="str">
        <x:v>Remaining</x:v>
      </x:c>
      <x:c r="E8" s="13" t="str">
        <x:v>Used %</x:v>
      </x:c>
      <x:c r="F8" s="14" t="str">
        <x:v>Notes</x:v>
      </x:c>
    </x:row>
    <x:row r="9" ht="25" customHeight="1">
      <x:c r="A9" s="20" t="str">
        <x:v>Housing</x:v>
      </x:c>
      <x:c r="B9" s="38" t="n">
        <x:v>1600</x:v>
      </x:c>
      <x:c r="C9" s="38" t="n">
        <x:v>1600</x:v>
      </x:c>
      <x:c r="D9" s="39" t="n">
        <x:f>B9-C9</x:f>
        <x:v>0</x:v>
      </x:c>
      <x:c r="E9" s="48" t="n">
        <x:f>IF(B9=0,"n.a.",C9/B9)</x:f>
        <x:v>1</x:v>
      </x:c>
      <x:c r="F9" s="20" t="str">
        <x:v>Rent or mortgage</x:v>
      </x:c>
    </x:row>
    <x:row r="10" ht="25" customHeight="1">
      <x:c r="A10" s="21" t="str">
        <x:v>Utilities</x:v>
      </x:c>
      <x:c r="B10" s="40" t="n">
        <x:v>240</x:v>
      </x:c>
      <x:c r="C10" s="40" t="n">
        <x:v>215</x:v>
      </x:c>
      <x:c r="D10" s="41" t="n">
        <x:f>B10-C10</x:f>
        <x:v>25</x:v>
      </x:c>
      <x:c r="E10" s="49" t="n">
        <x:f>IF(B10=0,"n.a.",C10/B10)</x:f>
        <x:v>0.8958333333333334</x:v>
      </x:c>
      <x:c r="F10" s="21" t="str">
        <x:v>Power / water</x:v>
      </x:c>
    </x:row>
    <x:row r="11" ht="25" customHeight="1">
      <x:c r="A11" s="21" t="str">
        <x:v>Groceries</x:v>
      </x:c>
      <x:c r="B11" s="40" t="n">
        <x:v>550</x:v>
      </x:c>
      <x:c r="C11" s="40" t="n">
        <x:v>578</x:v>
      </x:c>
      <x:c r="D11" s="42" t="n">
        <x:f>B11-C11</x:f>
        <x:v>-28</x:v>
      </x:c>
      <x:c r="E11" s="50" t="n">
        <x:f>IF(B11=0,"n.a.",C11/B11)</x:f>
        <x:v>1.050909090909091</x:v>
      </x:c>
      <x:c r="F11" s="21" t="str">
        <x:v>Food at home</x:v>
      </x:c>
    </x:row>
    <x:row r="12" ht="25" customHeight="1">
      <x:c r="A12" s="21" t="str">
        <x:v>Transport</x:v>
      </x:c>
      <x:c r="B12" s="40" t="n">
        <x:v>250</x:v>
      </x:c>
      <x:c r="C12" s="40" t="n">
        <x:v>220</x:v>
      </x:c>
      <x:c r="D12" s="41" t="n">
        <x:f>B12-C12</x:f>
        <x:v>30</x:v>
      </x:c>
      <x:c r="E12" s="49" t="n">
        <x:f>IF(B12=0,"n.a.",C12/B12)</x:f>
        <x:v>0.88</x:v>
      </x:c>
      <x:c r="F12" s="21" t="str">
        <x:v>Transit / fuel</x:v>
      </x:c>
    </x:row>
    <x:row r="13" ht="25" customHeight="1">
      <x:c r="A13" s="21" t="str">
        <x:v>Insurance</x:v>
      </x:c>
      <x:c r="B13" s="40" t="n">
        <x:v>180</x:v>
      </x:c>
      <x:c r="C13" s="40" t="n">
        <x:v>180</x:v>
      </x:c>
      <x:c r="D13" s="42" t="n">
        <x:f>B13-C13</x:f>
        <x:v>0</x:v>
      </x:c>
      <x:c r="E13" s="50" t="n">
        <x:f>IF(B13=0,"n.a.",C13/B13)</x:f>
        <x:v>1</x:v>
      </x:c>
      <x:c r="F13" s="21" t="str">
        <x:v>Monthly equivalent</x:v>
      </x:c>
    </x:row>
    <x:row r="14" ht="25" customHeight="1">
      <x:c r="A14" s="21" t="str">
        <x:v>Health</x:v>
      </x:c>
      <x:c r="B14" s="40" t="n">
        <x:v>90</x:v>
      </x:c>
      <x:c r="C14" s="40" t="n">
        <x:v>65</x:v>
      </x:c>
      <x:c r="D14" s="41" t="n">
        <x:f>B14-C14</x:f>
        <x:v>25</x:v>
      </x:c>
      <x:c r="E14" s="49" t="n">
        <x:f>IF(B14=0,"n.a.",C14/B14)</x:f>
        <x:v>0.7222222222222222</x:v>
      </x:c>
      <x:c r="F14" s="21" t="str">
        <x:v>Routine costs</x:v>
      </x:c>
    </x:row>
    <x:row r="15" ht="25" customHeight="1">
      <x:c r="A15" s="21" t="str">
        <x:v>Subscriptions</x:v>
      </x:c>
      <x:c r="B15" s="40" t="n">
        <x:v>50</x:v>
      </x:c>
      <x:c r="C15" s="40" t="n">
        <x:v>48</x:v>
      </x:c>
      <x:c r="D15" s="42" t="n">
        <x:f>B15-C15</x:f>
        <x:v>2</x:v>
      </x:c>
      <x:c r="E15" s="50" t="n">
        <x:f>IF(B15=0,"n.a.",C15/B15)</x:f>
        <x:v>0.96</x:v>
      </x:c>
      <x:c r="F15" s="21" t="str">
        <x:v>Review regularly</x:v>
      </x:c>
    </x:row>
    <x:row r="16" ht="25" customHeight="1">
      <x:c r="A16" s="21" t="str">
        <x:v>Leisure</x:v>
      </x:c>
      <x:c r="B16" s="40" t="n">
        <x:v>180</x:v>
      </x:c>
      <x:c r="C16" s="40" t="n">
        <x:v>156</x:v>
      </x:c>
      <x:c r="D16" s="41" t="n">
        <x:f>B16-C16</x:f>
        <x:v>24</x:v>
      </x:c>
      <x:c r="E16" s="49" t="n">
        <x:f>IF(B16=0,"n.a.",C16/B16)</x:f>
        <x:v>0.8666666666666667</x:v>
      </x:c>
      <x:c r="F16" s="21" t="str">
        <x:v>Flexible spending</x:v>
      </x:c>
    </x:row>
    <x:row r="17" ht="25" customHeight="1">
      <x:c r="A17" s="21" t="str">
        <x:v>Savings transfer</x:v>
      </x:c>
      <x:c r="B17" s="40" t="n">
        <x:v>500</x:v>
      </x:c>
      <x:c r="C17" s="40" t="n">
        <x:v>500</x:v>
      </x:c>
      <x:c r="D17" s="42" t="n">
        <x:f>B17-C17</x:f>
        <x:v>0</x:v>
      </x:c>
      <x:c r="E17" s="50" t="n">
        <x:f>IF(B17=0,"n.a.",C17/B17)</x:f>
        <x:v>1</x:v>
      </x:c>
      <x:c r="F17" s="21" t="str">
        <x:v>Cash set aside</x:v>
      </x:c>
    </x:row>
    <x:row r="18" ht="25" customHeight="1">
      <x:c r="A18" s="22" t="str">
        <x:v>Other</x:v>
      </x:c>
      <x:c r="B18" s="43" t="n">
        <x:v>160</x:v>
      </x:c>
      <x:c r="C18" s="43" t="n">
        <x:v>80</x:v>
      </x:c>
      <x:c r="D18" s="44" t="n">
        <x:f>B18-C18</x:f>
        <x:v>80</x:v>
      </x:c>
      <x:c r="E18" s="51" t="n">
        <x:f>IF(B18=0,"n.a.",C18/B18)</x:f>
        <x:v>0.5</x:v>
      </x:c>
      <x:c r="F18" s="22" t="str">
        <x:v>Add a category</x:v>
      </x:c>
    </x:row>
    <x:row r="19" ht="25" customHeight="1">
      <x:c r="A19" s="34" t="str">
        <x:v>Total spending</x:v>
      </x:c>
      <x:c r="B19" s="45" t="n">
        <x:f>SUM(B9:B18)</x:f>
        <x:v>3800</x:v>
      </x:c>
      <x:c r="C19" s="45" t="n">
        <x:f>SUM(C9:C18)</x:f>
        <x:v>3642</x:v>
      </x:c>
      <x:c r="D19" s="45" t="n">
        <x:f>SUM(D9:D18)</x:f>
        <x:v>158</x:v>
      </x:c>
      <x:c r="E19" s="34"/>
      <x:c r="F19" s="34"/>
    </x:row>
    <x:row r="20" ht="25" customHeight="1">
      <x:c r="A20" s="2"/>
      <x:c r="B20" s="8"/>
      <x:c r="C20" s="8"/>
      <x:c r="D20" s="8"/>
      <x:c r="E20" s="2"/>
      <x:c r="F20" s="2"/>
    </x:row>
    <x:row r="21" ht="25" customHeight="1">
      <x:c r="A21" s="2"/>
      <x:c r="B21" s="8"/>
      <x:c r="C21" s="8"/>
      <x:c r="D21" s="8"/>
      <x:c r="E21" s="2"/>
      <x:c r="F21" s="2"/>
    </x:row>
    <x:row r="22" ht="25" customHeight="1">
      <x:c r="A22" s="2" t="str">
        <x:v>Take-home income</x:v>
      </x:c>
      <x:c r="B22" s="46" t="n">
        <x:v>4800</x:v>
      </x:c>
      <x:c r="C22" s="46" t="n">
        <x:v>4800</x:v>
      </x:c>
      <x:c r="D22" s="8"/>
      <x:c r="E22" s="2"/>
      <x:c r="F22" s="2"/>
    </x:row>
    <x:row r="23" ht="25" customHeight="1">
      <x:c r="A23" s="34" t="str">
        <x:v>Income less spending</x:v>
      </x:c>
      <x:c r="B23" s="45" t="n">
        <x:f>B22-B19</x:f>
        <x:v>1000</x:v>
      </x:c>
      <x:c r="C23" s="45" t="n">
        <x:f>C22-C19</x:f>
        <x:v>1158</x:v>
      </x:c>
      <x:c r="D23" s="47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52" t="str">
        <x:v>Remaining = planned − actual. Negative amounts flag spending above plan.</x:v>
      </x:c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</x:sheetData>
  <x:conditionalFormatting sqref="D9:D18">
    <x:cfRule type="cellIs" dxfId="0" priority="1" operator="lessThan">
      <x:formula>0</x:formula>
    </x:cfRule>
  </x:conditionalFormatting>
  <x:conditionalFormatting sqref="B23:C23">
    <x:cfRule type="cellIs" dxfId="1" priority="2" operator="lessThan">
      <x:formula>0</x:formula>
    </x:cfRule>
  </x:conditionalFormatting>
  <x:dataValidations count="1">
    <x:dataValidation type="decimal" operator="greaterThanOrEqual" sqref="B9:C18">
      <x:formula1>0</x:formula1>
    </x:dataValidation>
  </x:dataValidations>
  <x:pageMargins left="0.7" right="0.7" top="0.75" bottom="0.75" header="0.3" footer="0.3"/>
</x:worksheet>
</file>